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6" windowWidth="16608" windowHeight="7716" activeTab="1"/>
  </bookViews>
  <sheets>
    <sheet name="Косметология" sheetId="1" r:id="rId1"/>
    <sheet name="Массаж" sheetId="2" r:id="rId2"/>
  </sheets>
  <calcPr calcId="125725" refMode="R1C1"/>
</workbook>
</file>

<file path=xl/calcChain.xml><?xml version="1.0" encoding="utf-8"?>
<calcChain xmlns="http://schemas.openxmlformats.org/spreadsheetml/2006/main">
  <c r="D18" i="2"/>
  <c r="F18" s="1"/>
  <c r="D8"/>
  <c r="F8" s="1"/>
  <c r="D17"/>
  <c r="F17" s="1"/>
  <c r="G16"/>
  <c r="F16"/>
  <c r="E16"/>
  <c r="G15"/>
  <c r="F15"/>
  <c r="E15"/>
  <c r="G14"/>
  <c r="F14"/>
  <c r="E14"/>
  <c r="G13"/>
  <c r="F13"/>
  <c r="E13"/>
  <c r="G12"/>
  <c r="F12"/>
  <c r="E12"/>
  <c r="G11"/>
  <c r="F11"/>
  <c r="E11"/>
  <c r="G10"/>
  <c r="F10"/>
  <c r="E10"/>
  <c r="G9"/>
  <c r="F9"/>
  <c r="E9"/>
  <c r="I51" i="1"/>
  <c r="H51"/>
  <c r="G51"/>
  <c r="F51"/>
  <c r="I50"/>
  <c r="H50"/>
  <c r="G50"/>
  <c r="F50"/>
  <c r="I49"/>
  <c r="H49"/>
  <c r="G49"/>
  <c r="F49"/>
  <c r="I48"/>
  <c r="H48"/>
  <c r="G48"/>
  <c r="F48"/>
  <c r="I47"/>
  <c r="H47"/>
  <c r="G47"/>
  <c r="F47"/>
  <c r="I46"/>
  <c r="H46"/>
  <c r="G46"/>
  <c r="F46"/>
  <c r="I45"/>
  <c r="H45"/>
  <c r="G45"/>
  <c r="F45"/>
  <c r="I44"/>
  <c r="H44"/>
  <c r="G44"/>
  <c r="F44"/>
  <c r="I43"/>
  <c r="H43"/>
  <c r="G43"/>
  <c r="F43"/>
  <c r="I42"/>
  <c r="H42"/>
  <c r="G42"/>
  <c r="F42"/>
  <c r="F41"/>
  <c r="I40"/>
  <c r="H40"/>
  <c r="G40"/>
  <c r="F40"/>
  <c r="I39"/>
  <c r="H39"/>
  <c r="G39"/>
  <c r="F39"/>
  <c r="I38"/>
  <c r="H38"/>
  <c r="G38"/>
  <c r="F38"/>
  <c r="I37"/>
  <c r="H37"/>
  <c r="G37"/>
  <c r="F37"/>
  <c r="I36"/>
  <c r="H36"/>
  <c r="G36"/>
  <c r="F36"/>
  <c r="I35"/>
  <c r="H35"/>
  <c r="G35"/>
  <c r="F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E8" i="2" l="1"/>
  <c r="G8"/>
  <c r="E17"/>
  <c r="G17"/>
  <c r="E18"/>
  <c r="G18"/>
</calcChain>
</file>

<file path=xl/sharedStrings.xml><?xml version="1.0" encoding="utf-8"?>
<sst xmlns="http://schemas.openxmlformats.org/spreadsheetml/2006/main" count="104" uniqueCount="93">
  <si>
    <t>ПРЕЙСКУРАНТ № 18</t>
  </si>
  <si>
    <t>на реализацию услуг ООО "Бенефис"</t>
  </si>
  <si>
    <t>медицинским центром АМД Лаборатории</t>
  </si>
  <si>
    <t>Действителен: с 01 марта 2014 года</t>
  </si>
  <si>
    <t>№</t>
  </si>
  <si>
    <t>Товары, отпускаемые ООО "Бенефис"</t>
  </si>
  <si>
    <t>Артикул</t>
  </si>
  <si>
    <t>Цена</t>
  </si>
  <si>
    <t>С учетом стимулирования сотр</t>
  </si>
  <si>
    <t>Цена с учетом дисконтной карты</t>
  </si>
  <si>
    <t>Класси ческая</t>
  </si>
  <si>
    <t>Серебрянная</t>
  </si>
  <si>
    <t>Золотая</t>
  </si>
  <si>
    <t>Первична консультация врача</t>
  </si>
  <si>
    <t>Деликатная чистка лица</t>
  </si>
  <si>
    <t>3</t>
  </si>
  <si>
    <t>Интенсивная чистка лица</t>
  </si>
  <si>
    <t>4</t>
  </si>
  <si>
    <t>Активное увлажнение с интенсивной чисткой лица</t>
  </si>
  <si>
    <t>Очищение + глубокое увлажнение</t>
  </si>
  <si>
    <t>Лифтинговый комплекс с чисткой лица</t>
  </si>
  <si>
    <t>Интенсивное увлажнение</t>
  </si>
  <si>
    <t>Регенерирующая процедура</t>
  </si>
  <si>
    <t>Активное восстановление</t>
  </si>
  <si>
    <t>Лифтинговый  SPA комплекс</t>
  </si>
  <si>
    <t>Моделирующая процедура</t>
  </si>
  <si>
    <t>Anti — age</t>
  </si>
  <si>
    <t>Super Lifting</t>
  </si>
  <si>
    <t>New Age</t>
  </si>
  <si>
    <t>Super Elastin</t>
  </si>
  <si>
    <t>Active Anti — age</t>
  </si>
  <si>
    <t>Экспресс процедура (для возрастной кожи)</t>
  </si>
  <si>
    <t>Экспресс процедура (для зрелой кожи)</t>
  </si>
  <si>
    <t>Экспресс процедура (для молодой кожи)</t>
  </si>
  <si>
    <t>Ultra Gidration</t>
  </si>
  <si>
    <t>Регенерирующая процедура для усталой кожи</t>
  </si>
  <si>
    <t>Интенсивная anti — age процедура</t>
  </si>
  <si>
    <t>Лифтинго — моделирующая процедура</t>
  </si>
  <si>
    <t>Гиалуроновый наполнитель</t>
  </si>
  <si>
    <t>Гипсовая моделирующая процедура</t>
  </si>
  <si>
    <t>Интенсивное омоложение Anti — Aging SHOCK</t>
  </si>
  <si>
    <t>Глубокий пилинг и питание</t>
  </si>
  <si>
    <t>Химический пилинг для проблемной кожи</t>
  </si>
  <si>
    <t>Восстановительное отбеливание кожи</t>
  </si>
  <si>
    <t>Anti — aging за мужской кожей</t>
  </si>
  <si>
    <t>Восстанавливающая процедура для мужчин</t>
  </si>
  <si>
    <t>Дополнительные процедуры</t>
  </si>
  <si>
    <t>Массаж классический</t>
  </si>
  <si>
    <t>Маска "Ренессанс" (регенерирующая)</t>
  </si>
  <si>
    <t>Маска "Морская свежесть"</t>
  </si>
  <si>
    <t>Маска "Морской прибой"</t>
  </si>
  <si>
    <t>Маска "Bot-Expression"</t>
  </si>
  <si>
    <t>Маска "Увлажнение"</t>
  </si>
  <si>
    <t>Маска "Супер-увлажнение"</t>
  </si>
  <si>
    <t>Маска "Золотая осень"</t>
  </si>
  <si>
    <t>Миолифтинг (Galvanoterm)</t>
  </si>
  <si>
    <t>Ультразвуковая чистка</t>
  </si>
  <si>
    <t>ПРЕЙСКУРАНТ № 14</t>
  </si>
  <si>
    <t>Массаж</t>
  </si>
  <si>
    <t xml:space="preserve"> Действителен с 20 марта  2013 года.</t>
  </si>
  <si>
    <t xml:space="preserve">Услуги оказываемые ООО "Бенефис" </t>
  </si>
  <si>
    <t>Цена (руб.)</t>
  </si>
  <si>
    <t>Классическая 3%</t>
  </si>
  <si>
    <t>Серебряная 5%</t>
  </si>
  <si>
    <t>Золотая 7%</t>
  </si>
  <si>
    <t>Курс шейно-воротникового массажа (10 сеансов)</t>
  </si>
  <si>
    <t>Курс шейно-воротникового массажа (1 сеанс)</t>
  </si>
  <si>
    <t>Массаж антицеллюлитный всего тела</t>
  </si>
  <si>
    <t>Массаж антицеллюлитный (по зонам)</t>
  </si>
  <si>
    <t>Массаж антицеллюлитный с обертыванием</t>
  </si>
  <si>
    <t>Лимфодренаж ног</t>
  </si>
  <si>
    <t>Лимфодренажный массаж с обертыванием</t>
  </si>
  <si>
    <t>Общий расслабляющий массаж всего тела</t>
  </si>
  <si>
    <t>Общий расслабляющий массаж всего тела с обертыванием</t>
  </si>
  <si>
    <t>Курс коррекции фигуры* 8 процедур</t>
  </si>
  <si>
    <t>Курс коррекции фигуры* 10 процедур</t>
  </si>
  <si>
    <t>*</t>
  </si>
  <si>
    <t>Курс коррекции фигуры включает в себя:</t>
  </si>
  <si>
    <t>1 проц.</t>
  </si>
  <si>
    <t>2 проц.</t>
  </si>
  <si>
    <t>3 проц.</t>
  </si>
  <si>
    <t>Антицеллюлитный массаж с обертыванием</t>
  </si>
  <si>
    <t>4 проц.</t>
  </si>
  <si>
    <t>5 проц.</t>
  </si>
  <si>
    <t>6 проц.</t>
  </si>
  <si>
    <t>7 проц.</t>
  </si>
  <si>
    <t>8 проц.</t>
  </si>
  <si>
    <t>9 проц.</t>
  </si>
  <si>
    <t>10 проц.</t>
  </si>
  <si>
    <t>Шоколадный массаж с обертыванием</t>
  </si>
  <si>
    <t>Массаж Горячий шоколад с обертыванием</t>
  </si>
  <si>
    <t>Медовый массаж с обертыванием</t>
  </si>
  <si>
    <t>Лифтинг контур массаж с обертыванием</t>
  </si>
</sst>
</file>

<file path=xl/styles.xml><?xml version="1.0" encoding="utf-8"?>
<styleSheet xmlns="http://schemas.openxmlformats.org/spreadsheetml/2006/main">
  <numFmts count="2">
    <numFmt numFmtId="164" formatCode="#,##0&quot;р.&quot;"/>
    <numFmt numFmtId="165" formatCode="#,##0_р_."/>
  </numFmts>
  <fonts count="21">
    <font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E"/>
      <family val="1"/>
      <charset val="238"/>
    </font>
    <font>
      <sz val="14"/>
      <name val="Times New Roman"/>
      <family val="1"/>
      <charset val="204"/>
    </font>
    <font>
      <b/>
      <sz val="12"/>
      <name val="Times New Roman CE"/>
      <family val="1"/>
      <charset val="204"/>
    </font>
    <font>
      <b/>
      <sz val="16"/>
      <name val="Times New Roman"/>
      <family val="1"/>
      <charset val="204"/>
    </font>
    <font>
      <sz val="18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12"/>
      <name val="Times New Roman CE"/>
      <family val="1"/>
      <charset val="238"/>
    </font>
    <font>
      <sz val="16"/>
      <name val="Times New Roman"/>
      <family val="1"/>
      <charset val="204"/>
    </font>
    <font>
      <sz val="16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8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9" fontId="6" fillId="2" borderId="8" xfId="0" applyNumberFormat="1" applyFont="1" applyFill="1" applyBorder="1" applyAlignment="1">
      <alignment horizontal="center"/>
    </xf>
    <xf numFmtId="9" fontId="6" fillId="2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/>
    <xf numFmtId="164" fontId="3" fillId="0" borderId="12" xfId="0" applyNumberFormat="1" applyFont="1" applyBorder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/>
    <xf numFmtId="164" fontId="3" fillId="0" borderId="6" xfId="0" applyNumberFormat="1" applyFont="1" applyBorder="1"/>
    <xf numFmtId="164" fontId="9" fillId="0" borderId="5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164" fontId="9" fillId="0" borderId="5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0" fontId="3" fillId="0" borderId="0" xfId="0" applyFont="1" applyFill="1"/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164" fontId="10" fillId="0" borderId="5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center" vertical="top" wrapText="1"/>
    </xf>
    <xf numFmtId="0" fontId="11" fillId="0" borderId="0" xfId="0" applyFont="1"/>
    <xf numFmtId="0" fontId="8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0" fontId="15" fillId="0" borderId="0" xfId="0" applyFont="1"/>
    <xf numFmtId="0" fontId="4" fillId="0" borderId="0" xfId="0" applyFont="1"/>
    <xf numFmtId="0" fontId="17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9" fontId="15" fillId="0" borderId="14" xfId="0" applyNumberFormat="1" applyFont="1" applyBorder="1" applyAlignment="1">
      <alignment horizontal="center" vertical="center" wrapText="1"/>
    </xf>
    <xf numFmtId="9" fontId="15" fillId="3" borderId="14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3" fontId="19" fillId="0" borderId="14" xfId="0" applyNumberFormat="1" applyFont="1" applyBorder="1" applyAlignment="1">
      <alignment horizontal="center" vertical="center"/>
    </xf>
    <xf numFmtId="165" fontId="19" fillId="0" borderId="14" xfId="0" applyNumberFormat="1" applyFont="1" applyBorder="1" applyAlignment="1">
      <alignment horizontal="center" vertical="center"/>
    </xf>
    <xf numFmtId="165" fontId="19" fillId="3" borderId="14" xfId="0" applyNumberFormat="1" applyFont="1" applyFill="1" applyBorder="1" applyAlignment="1">
      <alignment horizontal="center" vertical="center"/>
    </xf>
    <xf numFmtId="165" fontId="14" fillId="0" borderId="0" xfId="0" applyNumberFormat="1" applyFont="1" applyBorder="1"/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165" fontId="12" fillId="0" borderId="0" xfId="0" applyNumberFormat="1" applyFont="1"/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3" xfId="0" applyFont="1" applyBorder="1" applyAlignment="1">
      <alignment horizontal="center" vertical="center"/>
    </xf>
    <xf numFmtId="165" fontId="19" fillId="0" borderId="13" xfId="0" applyNumberFormat="1" applyFont="1" applyBorder="1" applyAlignment="1">
      <alignment horizontal="center" vertical="center"/>
    </xf>
    <xf numFmtId="165" fontId="19" fillId="3" borderId="13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165" fontId="19" fillId="0" borderId="5" xfId="0" applyNumberFormat="1" applyFont="1" applyBorder="1" applyAlignment="1">
      <alignment horizontal="center" vertical="center"/>
    </xf>
    <xf numFmtId="165" fontId="19" fillId="3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1"/>
  <sheetViews>
    <sheetView zoomScaleNormal="100" zoomScalePageLayoutView="60" workbookViewId="0">
      <selection activeCell="M15" sqref="M15"/>
    </sheetView>
  </sheetViews>
  <sheetFormatPr defaultColWidth="9" defaultRowHeight="15.6"/>
  <cols>
    <col min="1" max="1" width="4.59765625" style="13" customWidth="1"/>
    <col min="2" max="2" width="36.19921875" style="6" customWidth="1"/>
    <col min="3" max="3" width="8.59765625" style="6" customWidth="1"/>
    <col min="4" max="4" width="7.8984375" style="4" customWidth="1"/>
    <col min="5" max="6" width="0" style="5" hidden="1" customWidth="1"/>
    <col min="7" max="9" width="9" style="6"/>
    <col min="10" max="10" width="8.796875" customWidth="1"/>
    <col min="11" max="16384" width="9" style="6"/>
  </cols>
  <sheetData>
    <row r="1" spans="1:246" customFormat="1">
      <c r="A1" s="1"/>
      <c r="B1" s="2"/>
      <c r="C1" s="3"/>
      <c r="D1" s="4"/>
      <c r="E1" s="5"/>
      <c r="F1" s="5"/>
      <c r="G1" s="6"/>
      <c r="H1" s="7"/>
      <c r="I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</row>
    <row r="2" spans="1:246" customFormat="1" ht="17.399999999999999">
      <c r="A2" s="1"/>
      <c r="B2" s="6"/>
      <c r="C2" s="8" t="s">
        <v>0</v>
      </c>
      <c r="D2" s="9"/>
      <c r="E2" s="10"/>
      <c r="F2" s="10"/>
      <c r="G2" s="6"/>
      <c r="H2" s="7"/>
      <c r="I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:246" customFormat="1" ht="17.399999999999999">
      <c r="A3" s="1"/>
      <c r="B3" s="6"/>
      <c r="C3" s="8" t="s">
        <v>1</v>
      </c>
      <c r="D3" s="9"/>
      <c r="E3" s="11"/>
      <c r="F3" s="11"/>
      <c r="G3" s="6"/>
      <c r="H3" s="7"/>
      <c r="I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</row>
    <row r="4" spans="1:246" customFormat="1" ht="17.399999999999999">
      <c r="A4" s="1"/>
      <c r="B4" s="6"/>
      <c r="C4" s="8" t="s">
        <v>2</v>
      </c>
      <c r="D4" s="9"/>
      <c r="E4" s="10"/>
      <c r="F4" s="10"/>
      <c r="G4" s="6"/>
      <c r="H4" s="7"/>
      <c r="I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pans="1:246" customFormat="1" ht="18">
      <c r="A5" s="1"/>
      <c r="B5" s="12" t="s">
        <v>3</v>
      </c>
      <c r="C5" s="6"/>
      <c r="D5" s="9"/>
      <c r="E5" s="10"/>
      <c r="F5" s="10"/>
      <c r="G5" s="6"/>
      <c r="H5" s="7"/>
      <c r="I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pans="1:246" customFormat="1" ht="16.2" thickBot="1">
      <c r="A6" s="13"/>
      <c r="B6" s="6"/>
      <c r="C6" s="6"/>
      <c r="D6" s="4"/>
      <c r="E6" s="5"/>
      <c r="F6" s="5"/>
      <c r="G6" s="6"/>
      <c r="H6" s="7"/>
      <c r="I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pans="1:246" s="14" customFormat="1" ht="42" customHeight="1">
      <c r="A7" s="92" t="s">
        <v>4</v>
      </c>
      <c r="B7" s="95" t="s">
        <v>5</v>
      </c>
      <c r="C7" s="95" t="s">
        <v>6</v>
      </c>
      <c r="D7" s="98" t="s">
        <v>7</v>
      </c>
      <c r="E7" s="101"/>
      <c r="F7" s="101" t="s">
        <v>8</v>
      </c>
      <c r="G7" s="90" t="s">
        <v>9</v>
      </c>
      <c r="H7" s="90"/>
      <c r="I7" s="91"/>
    </row>
    <row r="8" spans="1:246" s="14" customFormat="1" ht="26.4">
      <c r="A8" s="93"/>
      <c r="B8" s="96"/>
      <c r="C8" s="96"/>
      <c r="D8" s="99"/>
      <c r="E8" s="102"/>
      <c r="F8" s="102"/>
      <c r="G8" s="15" t="s">
        <v>10</v>
      </c>
      <c r="H8" s="15" t="s">
        <v>11</v>
      </c>
      <c r="I8" s="16" t="s">
        <v>12</v>
      </c>
    </row>
    <row r="9" spans="1:246" s="14" customFormat="1" ht="13.8" thickBot="1">
      <c r="A9" s="94"/>
      <c r="B9" s="97"/>
      <c r="C9" s="97"/>
      <c r="D9" s="100"/>
      <c r="E9" s="103"/>
      <c r="F9" s="103"/>
      <c r="G9" s="17">
        <v>0.03</v>
      </c>
      <c r="H9" s="17">
        <v>0.05</v>
      </c>
      <c r="I9" s="18">
        <v>7.0000000000000007E-2</v>
      </c>
    </row>
    <row r="10" spans="1:246" customFormat="1">
      <c r="A10" s="19">
        <v>1</v>
      </c>
      <c r="B10" s="20" t="s">
        <v>13</v>
      </c>
      <c r="C10" s="21">
        <v>0</v>
      </c>
      <c r="D10" s="22">
        <v>800</v>
      </c>
      <c r="E10" s="23"/>
      <c r="F10" s="23">
        <f t="shared" ref="F10:F51" si="0">D10+E10</f>
        <v>800</v>
      </c>
      <c r="G10" s="24">
        <f t="shared" ref="G10:I40" si="1">$D10-$D10*G$9</f>
        <v>776</v>
      </c>
      <c r="H10" s="24">
        <f t="shared" si="1"/>
        <v>760</v>
      </c>
      <c r="I10" s="25">
        <f t="shared" si="1"/>
        <v>744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</row>
    <row r="11" spans="1:246" customFormat="1">
      <c r="A11" s="26">
        <v>2</v>
      </c>
      <c r="B11" s="27" t="s">
        <v>14</v>
      </c>
      <c r="C11" s="28">
        <v>1</v>
      </c>
      <c r="D11" s="29">
        <v>1800</v>
      </c>
      <c r="E11" s="30"/>
      <c r="F11" s="30">
        <f t="shared" si="0"/>
        <v>1800</v>
      </c>
      <c r="G11" s="31">
        <f t="shared" si="1"/>
        <v>1746</v>
      </c>
      <c r="H11" s="31">
        <f t="shared" si="1"/>
        <v>1710</v>
      </c>
      <c r="I11" s="32">
        <f t="shared" si="1"/>
        <v>1674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pans="1:246" customFormat="1">
      <c r="A12" s="26" t="s">
        <v>15</v>
      </c>
      <c r="B12" s="27" t="s">
        <v>16</v>
      </c>
      <c r="C12" s="28">
        <v>2</v>
      </c>
      <c r="D12" s="33">
        <v>2200</v>
      </c>
      <c r="E12" s="34"/>
      <c r="F12" s="34">
        <f t="shared" si="0"/>
        <v>2200</v>
      </c>
      <c r="G12" s="31">
        <f t="shared" si="1"/>
        <v>2134</v>
      </c>
      <c r="H12" s="31">
        <f t="shared" si="1"/>
        <v>2090</v>
      </c>
      <c r="I12" s="32">
        <f t="shared" si="1"/>
        <v>2046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pans="1:246" customFormat="1" ht="17.399999999999999" customHeight="1">
      <c r="A13" s="26" t="s">
        <v>17</v>
      </c>
      <c r="B13" s="27" t="s">
        <v>18</v>
      </c>
      <c r="C13" s="28">
        <v>3</v>
      </c>
      <c r="D13" s="33">
        <v>3200</v>
      </c>
      <c r="E13" s="35"/>
      <c r="F13" s="35">
        <f t="shared" si="0"/>
        <v>3200</v>
      </c>
      <c r="G13" s="31">
        <f t="shared" si="1"/>
        <v>3104</v>
      </c>
      <c r="H13" s="31">
        <f t="shared" si="1"/>
        <v>3040</v>
      </c>
      <c r="I13" s="32">
        <f t="shared" si="1"/>
        <v>2976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pans="1:246" customFormat="1">
      <c r="A14" s="36">
        <v>5</v>
      </c>
      <c r="B14" s="27" t="s">
        <v>19</v>
      </c>
      <c r="C14" s="37">
        <v>4</v>
      </c>
      <c r="D14" s="38">
        <v>2200</v>
      </c>
      <c r="E14" s="35"/>
      <c r="F14" s="39">
        <f t="shared" si="0"/>
        <v>2200</v>
      </c>
      <c r="G14" s="31">
        <f t="shared" si="1"/>
        <v>2134</v>
      </c>
      <c r="H14" s="31">
        <f t="shared" si="1"/>
        <v>2090</v>
      </c>
      <c r="I14" s="32">
        <f t="shared" si="1"/>
        <v>2046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pans="1:246" customFormat="1">
      <c r="A15" s="40">
        <v>6</v>
      </c>
      <c r="B15" s="27" t="s">
        <v>20</v>
      </c>
      <c r="C15" s="28">
        <v>5</v>
      </c>
      <c r="D15" s="33">
        <v>2200</v>
      </c>
      <c r="E15" s="35"/>
      <c r="F15" s="35">
        <f t="shared" si="0"/>
        <v>2200</v>
      </c>
      <c r="G15" s="31">
        <f t="shared" si="1"/>
        <v>2134</v>
      </c>
      <c r="H15" s="31">
        <f t="shared" si="1"/>
        <v>2090</v>
      </c>
      <c r="I15" s="32">
        <f t="shared" si="1"/>
        <v>2046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pans="1:246" customFormat="1">
      <c r="A16" s="26">
        <v>7</v>
      </c>
      <c r="B16" s="27" t="s">
        <v>21</v>
      </c>
      <c r="C16" s="28">
        <v>6</v>
      </c>
      <c r="D16" s="33">
        <v>2200</v>
      </c>
      <c r="E16" s="35"/>
      <c r="F16" s="35">
        <f t="shared" si="0"/>
        <v>2200</v>
      </c>
      <c r="G16" s="31">
        <f t="shared" si="1"/>
        <v>2134</v>
      </c>
      <c r="H16" s="31">
        <f t="shared" si="1"/>
        <v>2090</v>
      </c>
      <c r="I16" s="32">
        <f t="shared" si="1"/>
        <v>2046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pans="1:246" customFormat="1">
      <c r="A17" s="36">
        <v>8</v>
      </c>
      <c r="B17" s="27" t="s">
        <v>22</v>
      </c>
      <c r="C17" s="37">
        <v>7</v>
      </c>
      <c r="D17" s="38">
        <v>2200</v>
      </c>
      <c r="E17" s="35"/>
      <c r="F17" s="39">
        <f t="shared" si="0"/>
        <v>2200</v>
      </c>
      <c r="G17" s="31">
        <f t="shared" si="1"/>
        <v>2134</v>
      </c>
      <c r="H17" s="31">
        <f t="shared" si="1"/>
        <v>2090</v>
      </c>
      <c r="I17" s="32">
        <f t="shared" si="1"/>
        <v>2046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pans="1:246" customFormat="1">
      <c r="A18" s="26">
        <v>9</v>
      </c>
      <c r="B18" s="27" t="s">
        <v>23</v>
      </c>
      <c r="C18" s="28">
        <v>8</v>
      </c>
      <c r="D18" s="33">
        <v>1800</v>
      </c>
      <c r="E18" s="34"/>
      <c r="F18" s="34">
        <f t="shared" si="0"/>
        <v>1800</v>
      </c>
      <c r="G18" s="31">
        <f t="shared" si="1"/>
        <v>1746</v>
      </c>
      <c r="H18" s="31">
        <f t="shared" si="1"/>
        <v>1710</v>
      </c>
      <c r="I18" s="32">
        <f t="shared" si="1"/>
        <v>1674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pans="1:246" customFormat="1">
      <c r="A19" s="36">
        <v>10</v>
      </c>
      <c r="B19" s="27" t="s">
        <v>24</v>
      </c>
      <c r="C19" s="28">
        <v>9</v>
      </c>
      <c r="D19" s="33">
        <v>2500</v>
      </c>
      <c r="E19" s="35"/>
      <c r="F19" s="35">
        <f t="shared" si="0"/>
        <v>2500</v>
      </c>
      <c r="G19" s="31">
        <f t="shared" si="1"/>
        <v>2425</v>
      </c>
      <c r="H19" s="31">
        <f t="shared" si="1"/>
        <v>2375</v>
      </c>
      <c r="I19" s="32">
        <f t="shared" si="1"/>
        <v>2325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pans="1:246" customFormat="1">
      <c r="A20" s="26">
        <v>11</v>
      </c>
      <c r="B20" s="27" t="s">
        <v>25</v>
      </c>
      <c r="C20" s="28">
        <v>10</v>
      </c>
      <c r="D20" s="33">
        <v>2800</v>
      </c>
      <c r="E20" s="34"/>
      <c r="F20" s="34">
        <f t="shared" si="0"/>
        <v>2800</v>
      </c>
      <c r="G20" s="31">
        <f t="shared" si="1"/>
        <v>2716</v>
      </c>
      <c r="H20" s="31">
        <f t="shared" si="1"/>
        <v>2660</v>
      </c>
      <c r="I20" s="32">
        <f t="shared" si="1"/>
        <v>2604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pans="1:246" customFormat="1">
      <c r="A21" s="26">
        <v>12</v>
      </c>
      <c r="B21" s="27" t="s">
        <v>26</v>
      </c>
      <c r="C21" s="28">
        <v>11</v>
      </c>
      <c r="D21" s="33">
        <v>2500</v>
      </c>
      <c r="E21" s="34"/>
      <c r="F21" s="34">
        <f t="shared" si="0"/>
        <v>2500</v>
      </c>
      <c r="G21" s="31">
        <f t="shared" si="1"/>
        <v>2425</v>
      </c>
      <c r="H21" s="31">
        <f t="shared" si="1"/>
        <v>2375</v>
      </c>
      <c r="I21" s="32">
        <f t="shared" si="1"/>
        <v>2325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</row>
    <row r="22" spans="1:246" customFormat="1">
      <c r="A22" s="26">
        <v>13</v>
      </c>
      <c r="B22" s="27" t="s">
        <v>27</v>
      </c>
      <c r="C22" s="28">
        <v>12</v>
      </c>
      <c r="D22" s="33">
        <v>2500</v>
      </c>
      <c r="E22" s="34"/>
      <c r="F22" s="34">
        <f t="shared" si="0"/>
        <v>2500</v>
      </c>
      <c r="G22" s="31">
        <f t="shared" si="1"/>
        <v>2425</v>
      </c>
      <c r="H22" s="31">
        <f t="shared" si="1"/>
        <v>2375</v>
      </c>
      <c r="I22" s="32">
        <f t="shared" si="1"/>
        <v>2325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pans="1:246" customFormat="1">
      <c r="A23" s="26">
        <v>14</v>
      </c>
      <c r="B23" s="27" t="s">
        <v>28</v>
      </c>
      <c r="C23" s="28">
        <v>13</v>
      </c>
      <c r="D23" s="33">
        <v>2500</v>
      </c>
      <c r="E23" s="35"/>
      <c r="F23" s="35">
        <f t="shared" si="0"/>
        <v>2500</v>
      </c>
      <c r="G23" s="31">
        <f t="shared" si="1"/>
        <v>2425</v>
      </c>
      <c r="H23" s="31">
        <f t="shared" si="1"/>
        <v>2375</v>
      </c>
      <c r="I23" s="32">
        <f t="shared" si="1"/>
        <v>2325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pans="1:246" customFormat="1">
      <c r="A24" s="26">
        <v>15</v>
      </c>
      <c r="B24" s="27" t="s">
        <v>29</v>
      </c>
      <c r="C24" s="28">
        <v>14</v>
      </c>
      <c r="D24" s="33">
        <v>2200</v>
      </c>
      <c r="E24" s="35"/>
      <c r="F24" s="35">
        <f t="shared" si="0"/>
        <v>2200</v>
      </c>
      <c r="G24" s="31">
        <f t="shared" si="1"/>
        <v>2134</v>
      </c>
      <c r="H24" s="31">
        <f t="shared" si="1"/>
        <v>2090</v>
      </c>
      <c r="I24" s="32">
        <f t="shared" si="1"/>
        <v>2046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</row>
    <row r="25" spans="1:246" customFormat="1">
      <c r="A25" s="26">
        <v>16</v>
      </c>
      <c r="B25" s="27" t="s">
        <v>30</v>
      </c>
      <c r="C25" s="28">
        <v>15</v>
      </c>
      <c r="D25" s="33">
        <v>2500</v>
      </c>
      <c r="E25" s="35"/>
      <c r="F25" s="35">
        <f t="shared" si="0"/>
        <v>2500</v>
      </c>
      <c r="G25" s="31">
        <f t="shared" si="1"/>
        <v>2425</v>
      </c>
      <c r="H25" s="31">
        <f t="shared" si="1"/>
        <v>2375</v>
      </c>
      <c r="I25" s="32">
        <f t="shared" si="1"/>
        <v>2325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</row>
    <row r="26" spans="1:246" customFormat="1">
      <c r="A26" s="26">
        <v>17</v>
      </c>
      <c r="B26" s="27" t="s">
        <v>31</v>
      </c>
      <c r="C26" s="28">
        <v>16</v>
      </c>
      <c r="D26" s="33">
        <v>1800</v>
      </c>
      <c r="E26" s="34"/>
      <c r="F26" s="34">
        <f t="shared" si="0"/>
        <v>1800</v>
      </c>
      <c r="G26" s="31">
        <f t="shared" si="1"/>
        <v>1746</v>
      </c>
      <c r="H26" s="31">
        <f t="shared" si="1"/>
        <v>1710</v>
      </c>
      <c r="I26" s="32">
        <f t="shared" si="1"/>
        <v>1674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</row>
    <row r="27" spans="1:246">
      <c r="A27" s="26">
        <v>18</v>
      </c>
      <c r="B27" s="27" t="s">
        <v>32</v>
      </c>
      <c r="C27" s="28">
        <v>17</v>
      </c>
      <c r="D27" s="33">
        <v>1800</v>
      </c>
      <c r="E27" s="34"/>
      <c r="F27" s="34">
        <f t="shared" si="0"/>
        <v>1800</v>
      </c>
      <c r="G27" s="31">
        <f t="shared" si="1"/>
        <v>1746</v>
      </c>
      <c r="H27" s="31">
        <f t="shared" si="1"/>
        <v>1710</v>
      </c>
      <c r="I27" s="32">
        <f t="shared" si="1"/>
        <v>1674</v>
      </c>
    </row>
    <row r="28" spans="1:246">
      <c r="A28" s="26">
        <v>19</v>
      </c>
      <c r="B28" s="27" t="s">
        <v>33</v>
      </c>
      <c r="C28" s="28">
        <v>18</v>
      </c>
      <c r="D28" s="33">
        <v>1800</v>
      </c>
      <c r="E28" s="35"/>
      <c r="F28" s="35">
        <f t="shared" si="0"/>
        <v>1800</v>
      </c>
      <c r="G28" s="31">
        <f t="shared" si="1"/>
        <v>1746</v>
      </c>
      <c r="H28" s="31">
        <f t="shared" si="1"/>
        <v>1710</v>
      </c>
      <c r="I28" s="32">
        <f t="shared" si="1"/>
        <v>1674</v>
      </c>
    </row>
    <row r="29" spans="1:246">
      <c r="A29" s="41">
        <v>20</v>
      </c>
      <c r="B29" s="27" t="s">
        <v>34</v>
      </c>
      <c r="C29" s="28">
        <v>19</v>
      </c>
      <c r="D29" s="33">
        <v>2500</v>
      </c>
      <c r="E29" s="34"/>
      <c r="F29" s="34">
        <f t="shared" si="0"/>
        <v>2500</v>
      </c>
      <c r="G29" s="31">
        <f t="shared" si="1"/>
        <v>2425</v>
      </c>
      <c r="H29" s="31">
        <f t="shared" si="1"/>
        <v>2375</v>
      </c>
      <c r="I29" s="32">
        <f t="shared" si="1"/>
        <v>2325</v>
      </c>
    </row>
    <row r="30" spans="1:246">
      <c r="A30" s="41">
        <v>21</v>
      </c>
      <c r="B30" s="27" t="s">
        <v>35</v>
      </c>
      <c r="C30" s="28">
        <v>20</v>
      </c>
      <c r="D30" s="33">
        <v>2200</v>
      </c>
      <c r="E30" s="34"/>
      <c r="F30" s="34">
        <f t="shared" si="0"/>
        <v>2200</v>
      </c>
      <c r="G30" s="31">
        <f t="shared" si="1"/>
        <v>2134</v>
      </c>
      <c r="H30" s="31">
        <f t="shared" si="1"/>
        <v>2090</v>
      </c>
      <c r="I30" s="32">
        <f t="shared" si="1"/>
        <v>2046</v>
      </c>
    </row>
    <row r="31" spans="1:246">
      <c r="A31" s="40">
        <v>22</v>
      </c>
      <c r="B31" s="27" t="s">
        <v>36</v>
      </c>
      <c r="C31" s="37">
        <v>22</v>
      </c>
      <c r="D31" s="38">
        <v>1800</v>
      </c>
      <c r="E31" s="42"/>
      <c r="F31" s="42">
        <f t="shared" si="0"/>
        <v>1800</v>
      </c>
      <c r="G31" s="31">
        <f t="shared" si="1"/>
        <v>1746</v>
      </c>
      <c r="H31" s="31">
        <f t="shared" si="1"/>
        <v>1710</v>
      </c>
      <c r="I31" s="32">
        <f t="shared" si="1"/>
        <v>1674</v>
      </c>
    </row>
    <row r="32" spans="1:246">
      <c r="A32" s="26">
        <v>23</v>
      </c>
      <c r="B32" s="27" t="s">
        <v>37</v>
      </c>
      <c r="C32" s="28">
        <v>24</v>
      </c>
      <c r="D32" s="38">
        <v>2500</v>
      </c>
      <c r="E32" s="34"/>
      <c r="F32" s="34">
        <f t="shared" si="0"/>
        <v>2500</v>
      </c>
      <c r="G32" s="31">
        <f t="shared" si="1"/>
        <v>2425</v>
      </c>
      <c r="H32" s="31">
        <f t="shared" si="1"/>
        <v>2375</v>
      </c>
      <c r="I32" s="32">
        <f t="shared" si="1"/>
        <v>2325</v>
      </c>
    </row>
    <row r="33" spans="1:246">
      <c r="A33" s="26">
        <v>24</v>
      </c>
      <c r="B33" s="27" t="s">
        <v>38</v>
      </c>
      <c r="C33" s="28">
        <v>25</v>
      </c>
      <c r="D33" s="38">
        <v>3500</v>
      </c>
      <c r="E33" s="34"/>
      <c r="F33" s="34">
        <f t="shared" si="0"/>
        <v>3500</v>
      </c>
      <c r="G33" s="31">
        <f t="shared" si="1"/>
        <v>3395</v>
      </c>
      <c r="H33" s="31">
        <f t="shared" si="1"/>
        <v>3325</v>
      </c>
      <c r="I33" s="32">
        <f t="shared" si="1"/>
        <v>3255</v>
      </c>
    </row>
    <row r="34" spans="1:246">
      <c r="A34" s="26">
        <v>25</v>
      </c>
      <c r="B34" s="27" t="s">
        <v>39</v>
      </c>
      <c r="C34" s="28">
        <v>26</v>
      </c>
      <c r="D34" s="33">
        <v>1500</v>
      </c>
      <c r="E34" s="35"/>
      <c r="F34" s="35">
        <f t="shared" si="0"/>
        <v>1500</v>
      </c>
      <c r="G34" s="31">
        <f t="shared" si="1"/>
        <v>1455</v>
      </c>
      <c r="H34" s="31">
        <f t="shared" si="1"/>
        <v>1425</v>
      </c>
      <c r="I34" s="32">
        <f t="shared" si="1"/>
        <v>1395</v>
      </c>
    </row>
    <row r="35" spans="1:246">
      <c r="A35" s="26">
        <v>26</v>
      </c>
      <c r="B35" s="27" t="s">
        <v>40</v>
      </c>
      <c r="C35" s="28">
        <v>28</v>
      </c>
      <c r="D35" s="33">
        <v>3500</v>
      </c>
      <c r="E35" s="35"/>
      <c r="F35" s="35">
        <f t="shared" si="0"/>
        <v>3500</v>
      </c>
      <c r="G35" s="31">
        <f t="shared" si="1"/>
        <v>3395</v>
      </c>
      <c r="H35" s="31">
        <f t="shared" si="1"/>
        <v>3325</v>
      </c>
      <c r="I35" s="32">
        <f t="shared" si="1"/>
        <v>3255</v>
      </c>
    </row>
    <row r="36" spans="1:246">
      <c r="A36" s="26">
        <v>29</v>
      </c>
      <c r="B36" s="27" t="s">
        <v>41</v>
      </c>
      <c r="C36" s="28">
        <v>21</v>
      </c>
      <c r="D36" s="33">
        <v>1800</v>
      </c>
      <c r="E36" s="35"/>
      <c r="F36" s="35">
        <f t="shared" si="0"/>
        <v>1800</v>
      </c>
      <c r="G36" s="31">
        <f t="shared" si="1"/>
        <v>1746</v>
      </c>
      <c r="H36" s="31">
        <f t="shared" si="1"/>
        <v>1710</v>
      </c>
      <c r="I36" s="32">
        <f t="shared" si="1"/>
        <v>1674</v>
      </c>
    </row>
    <row r="37" spans="1:246">
      <c r="A37" s="26">
        <v>30</v>
      </c>
      <c r="B37" s="27" t="s">
        <v>42</v>
      </c>
      <c r="C37" s="28">
        <v>23</v>
      </c>
      <c r="D37" s="33">
        <v>2200</v>
      </c>
      <c r="E37" s="35"/>
      <c r="F37" s="35">
        <f t="shared" si="0"/>
        <v>2200</v>
      </c>
      <c r="G37" s="31">
        <f t="shared" si="1"/>
        <v>2134</v>
      </c>
      <c r="H37" s="31">
        <f t="shared" si="1"/>
        <v>2090</v>
      </c>
      <c r="I37" s="32">
        <f t="shared" si="1"/>
        <v>2046</v>
      </c>
    </row>
    <row r="38" spans="1:246">
      <c r="A38" s="26">
        <v>31</v>
      </c>
      <c r="B38" s="27" t="s">
        <v>43</v>
      </c>
      <c r="C38" s="28">
        <v>27</v>
      </c>
      <c r="D38" s="33">
        <v>2800</v>
      </c>
      <c r="E38" s="34"/>
      <c r="F38" s="34">
        <f t="shared" si="0"/>
        <v>2800</v>
      </c>
      <c r="G38" s="31">
        <f t="shared" si="1"/>
        <v>2716</v>
      </c>
      <c r="H38" s="31">
        <f t="shared" si="1"/>
        <v>2660</v>
      </c>
      <c r="I38" s="32">
        <f t="shared" si="1"/>
        <v>2604</v>
      </c>
    </row>
    <row r="39" spans="1:246" s="50" customFormat="1" ht="13.2">
      <c r="A39" s="43">
        <v>27</v>
      </c>
      <c r="B39" s="44" t="s">
        <v>44</v>
      </c>
      <c r="C39" s="45">
        <v>29</v>
      </c>
      <c r="D39" s="46">
        <v>3200</v>
      </c>
      <c r="E39" s="47"/>
      <c r="F39" s="47">
        <f>D39+E39</f>
        <v>3200</v>
      </c>
      <c r="G39" s="48">
        <f t="shared" si="1"/>
        <v>3104</v>
      </c>
      <c r="H39" s="48">
        <f t="shared" si="1"/>
        <v>3040</v>
      </c>
      <c r="I39" s="49">
        <f t="shared" si="1"/>
        <v>2976</v>
      </c>
    </row>
    <row r="40" spans="1:246" s="50" customFormat="1" ht="13.2">
      <c r="A40" s="43">
        <v>28</v>
      </c>
      <c r="B40" s="44" t="s">
        <v>45</v>
      </c>
      <c r="C40" s="45">
        <v>30</v>
      </c>
      <c r="D40" s="46">
        <v>2800</v>
      </c>
      <c r="E40" s="47"/>
      <c r="F40" s="47">
        <f>D40+E40</f>
        <v>2800</v>
      </c>
      <c r="G40" s="48">
        <f t="shared" si="1"/>
        <v>2716</v>
      </c>
      <c r="H40" s="48">
        <f t="shared" si="1"/>
        <v>2660</v>
      </c>
      <c r="I40" s="49">
        <f t="shared" si="1"/>
        <v>2604</v>
      </c>
    </row>
    <row r="41" spans="1:246" s="56" customFormat="1">
      <c r="A41" s="51"/>
      <c r="B41" s="52" t="s">
        <v>46</v>
      </c>
      <c r="C41" s="53"/>
      <c r="D41" s="54"/>
      <c r="E41" s="55"/>
      <c r="F41" s="55">
        <f t="shared" si="0"/>
        <v>0</v>
      </c>
      <c r="G41" s="31"/>
      <c r="H41" s="31"/>
      <c r="I41" s="32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</row>
    <row r="42" spans="1:246">
      <c r="A42" s="26">
        <v>1</v>
      </c>
      <c r="B42" s="27" t="s">
        <v>47</v>
      </c>
      <c r="C42" s="28">
        <v>31</v>
      </c>
      <c r="D42" s="33">
        <v>500</v>
      </c>
      <c r="E42" s="34"/>
      <c r="F42" s="34">
        <f t="shared" si="0"/>
        <v>500</v>
      </c>
      <c r="G42" s="31">
        <f t="shared" ref="G42:I51" si="2">$D42-$D42*G$9</f>
        <v>485</v>
      </c>
      <c r="H42" s="31">
        <f t="shared" si="2"/>
        <v>475</v>
      </c>
      <c r="I42" s="32">
        <f t="shared" si="2"/>
        <v>465</v>
      </c>
    </row>
    <row r="43" spans="1:246" customFormat="1">
      <c r="A43" s="41">
        <v>2</v>
      </c>
      <c r="B43" s="58" t="s">
        <v>48</v>
      </c>
      <c r="C43" s="59">
        <v>32</v>
      </c>
      <c r="D43" s="29">
        <v>500</v>
      </c>
      <c r="E43" s="35"/>
      <c r="F43" s="60">
        <f t="shared" si="0"/>
        <v>500</v>
      </c>
      <c r="G43" s="31">
        <f t="shared" si="2"/>
        <v>485</v>
      </c>
      <c r="H43" s="31">
        <f t="shared" si="2"/>
        <v>475</v>
      </c>
      <c r="I43" s="32">
        <f t="shared" si="2"/>
        <v>465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</row>
    <row r="44" spans="1:246" customFormat="1">
      <c r="A44" s="26">
        <v>3</v>
      </c>
      <c r="B44" s="58" t="s">
        <v>49</v>
      </c>
      <c r="C44" s="59">
        <v>33</v>
      </c>
      <c r="D44" s="29">
        <v>600</v>
      </c>
      <c r="E44" s="35"/>
      <c r="F44" s="60">
        <f t="shared" si="0"/>
        <v>600</v>
      </c>
      <c r="G44" s="31">
        <f t="shared" si="2"/>
        <v>582</v>
      </c>
      <c r="H44" s="31">
        <f t="shared" si="2"/>
        <v>570</v>
      </c>
      <c r="I44" s="32">
        <f t="shared" si="2"/>
        <v>558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</row>
    <row r="45" spans="1:246" customFormat="1">
      <c r="A45" s="41">
        <v>4</v>
      </c>
      <c r="B45" s="58" t="s">
        <v>50</v>
      </c>
      <c r="C45" s="59">
        <v>34</v>
      </c>
      <c r="D45" s="29">
        <v>850</v>
      </c>
      <c r="E45" s="35"/>
      <c r="F45" s="60">
        <f t="shared" si="0"/>
        <v>850</v>
      </c>
      <c r="G45" s="31">
        <f t="shared" si="2"/>
        <v>824.5</v>
      </c>
      <c r="H45" s="31">
        <f t="shared" si="2"/>
        <v>807.5</v>
      </c>
      <c r="I45" s="32">
        <f t="shared" si="2"/>
        <v>790.5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</row>
    <row r="46" spans="1:246" customFormat="1">
      <c r="A46" s="26">
        <v>5</v>
      </c>
      <c r="B46" s="58" t="s">
        <v>51</v>
      </c>
      <c r="C46" s="59">
        <v>35</v>
      </c>
      <c r="D46" s="29">
        <v>1200</v>
      </c>
      <c r="E46" s="35"/>
      <c r="F46" s="60">
        <f t="shared" si="0"/>
        <v>1200</v>
      </c>
      <c r="G46" s="31">
        <f t="shared" si="2"/>
        <v>1164</v>
      </c>
      <c r="H46" s="31">
        <f t="shared" si="2"/>
        <v>1140</v>
      </c>
      <c r="I46" s="32">
        <f t="shared" si="2"/>
        <v>1116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</row>
    <row r="47" spans="1:246" customFormat="1">
      <c r="A47" s="26">
        <v>6</v>
      </c>
      <c r="B47" s="27" t="s">
        <v>52</v>
      </c>
      <c r="C47" s="28">
        <v>36</v>
      </c>
      <c r="D47" s="33">
        <v>400</v>
      </c>
      <c r="E47" s="35"/>
      <c r="F47" s="35">
        <f t="shared" si="0"/>
        <v>400</v>
      </c>
      <c r="G47" s="31">
        <f t="shared" si="2"/>
        <v>388</v>
      </c>
      <c r="H47" s="31">
        <f t="shared" si="2"/>
        <v>380</v>
      </c>
      <c r="I47" s="32">
        <f t="shared" si="2"/>
        <v>372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</row>
    <row r="48" spans="1:246" customFormat="1">
      <c r="A48" s="41">
        <v>7</v>
      </c>
      <c r="B48" s="58" t="s">
        <v>53</v>
      </c>
      <c r="C48" s="59">
        <v>37</v>
      </c>
      <c r="D48" s="33">
        <v>400</v>
      </c>
      <c r="E48" s="35"/>
      <c r="F48" s="35">
        <f t="shared" si="0"/>
        <v>400</v>
      </c>
      <c r="G48" s="31">
        <f t="shared" si="2"/>
        <v>388</v>
      </c>
      <c r="H48" s="31">
        <f t="shared" si="2"/>
        <v>380</v>
      </c>
      <c r="I48" s="32">
        <f t="shared" si="2"/>
        <v>372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</row>
    <row r="49" spans="1:246" customFormat="1">
      <c r="A49" s="26">
        <v>8</v>
      </c>
      <c r="B49" s="27" t="s">
        <v>54</v>
      </c>
      <c r="C49" s="28">
        <v>38</v>
      </c>
      <c r="D49" s="33">
        <v>700</v>
      </c>
      <c r="E49" s="35"/>
      <c r="F49" s="35">
        <f t="shared" si="0"/>
        <v>700</v>
      </c>
      <c r="G49" s="31">
        <f t="shared" si="2"/>
        <v>679</v>
      </c>
      <c r="H49" s="31">
        <f t="shared" si="2"/>
        <v>665</v>
      </c>
      <c r="I49" s="32">
        <f t="shared" si="2"/>
        <v>651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</row>
    <row r="50" spans="1:246" customFormat="1">
      <c r="A50" s="26">
        <v>9</v>
      </c>
      <c r="B50" s="27" t="s">
        <v>55</v>
      </c>
      <c r="C50" s="28">
        <v>39</v>
      </c>
      <c r="D50" s="33">
        <v>400</v>
      </c>
      <c r="E50" s="35"/>
      <c r="F50" s="35">
        <f t="shared" si="0"/>
        <v>400</v>
      </c>
      <c r="G50" s="31">
        <f t="shared" si="2"/>
        <v>388</v>
      </c>
      <c r="H50" s="31">
        <f t="shared" si="2"/>
        <v>380</v>
      </c>
      <c r="I50" s="32">
        <f t="shared" si="2"/>
        <v>372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</row>
    <row r="51" spans="1:246" customFormat="1">
      <c r="A51" s="26">
        <v>10</v>
      </c>
      <c r="B51" s="27" t="s">
        <v>56</v>
      </c>
      <c r="C51" s="28">
        <v>40</v>
      </c>
      <c r="D51" s="33">
        <v>700</v>
      </c>
      <c r="E51" s="35"/>
      <c r="F51" s="35">
        <f t="shared" si="0"/>
        <v>700</v>
      </c>
      <c r="G51" s="31">
        <f t="shared" si="2"/>
        <v>679</v>
      </c>
      <c r="H51" s="31">
        <f t="shared" si="2"/>
        <v>665</v>
      </c>
      <c r="I51" s="32">
        <f t="shared" si="2"/>
        <v>651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</row>
  </sheetData>
  <mergeCells count="7">
    <mergeCell ref="G7:I7"/>
    <mergeCell ref="A7:A9"/>
    <mergeCell ref="B7:B9"/>
    <mergeCell ref="C7:C9"/>
    <mergeCell ref="D7:D9"/>
    <mergeCell ref="E7:E9"/>
    <mergeCell ref="F7:F9"/>
  </mergeCells>
  <pageMargins left="0.37013888888888902" right="0.22013888888888899" top="0.31" bottom="0.19" header="0.18" footer="0.51180555555555496"/>
  <pageSetup paperSize="9" scale="87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topLeftCell="B5" zoomScale="75" zoomScaleNormal="75" workbookViewId="0">
      <selection activeCell="C18" sqref="C18"/>
    </sheetView>
  </sheetViews>
  <sheetFormatPr defaultColWidth="9" defaultRowHeight="15.6"/>
  <cols>
    <col min="1" max="1" width="0" style="61" hidden="1" customWidth="1"/>
    <col min="2" max="2" width="9.19921875" style="89" customWidth="1"/>
    <col min="3" max="3" width="57.5" style="61" customWidth="1"/>
    <col min="4" max="4" width="8.8984375" style="89" customWidth="1"/>
    <col min="5" max="5" width="13.69921875" style="61" customWidth="1"/>
    <col min="6" max="6" width="12.59765625" style="61" bestFit="1" customWidth="1"/>
    <col min="7" max="7" width="13.3984375" style="61" customWidth="1"/>
    <col min="8" max="16384" width="9" style="61"/>
  </cols>
  <sheetData>
    <row r="2" spans="1:8" ht="22.8">
      <c r="A2" s="64"/>
      <c r="B2" s="62"/>
      <c r="C2" s="104" t="s">
        <v>57</v>
      </c>
      <c r="D2" s="104"/>
      <c r="E2" s="104"/>
      <c r="F2" s="104"/>
      <c r="G2" s="65"/>
    </row>
    <row r="3" spans="1:8" ht="22.8">
      <c r="A3" s="64"/>
      <c r="B3" s="62"/>
      <c r="C3" s="104" t="s">
        <v>58</v>
      </c>
      <c r="D3" s="104"/>
      <c r="E3" s="104"/>
      <c r="F3" s="104"/>
      <c r="G3" s="65"/>
    </row>
    <row r="4" spans="1:8" ht="22.8">
      <c r="A4" s="64"/>
      <c r="B4" s="62"/>
      <c r="C4" s="104"/>
      <c r="D4" s="104"/>
      <c r="E4" s="104"/>
      <c r="F4" s="104"/>
      <c r="G4" s="65"/>
    </row>
    <row r="5" spans="1:8" ht="22.8">
      <c r="A5" s="64"/>
      <c r="B5" s="66"/>
      <c r="C5" s="105" t="s">
        <v>59</v>
      </c>
      <c r="D5" s="105"/>
      <c r="E5" s="105"/>
      <c r="F5" s="105"/>
      <c r="G5" s="63"/>
    </row>
    <row r="6" spans="1:8" s="69" customFormat="1" ht="50.25" customHeight="1">
      <c r="A6" s="67"/>
      <c r="B6" s="106" t="s">
        <v>4</v>
      </c>
      <c r="C6" s="106" t="s">
        <v>60</v>
      </c>
      <c r="D6" s="106" t="s">
        <v>61</v>
      </c>
      <c r="E6" s="107" t="s">
        <v>9</v>
      </c>
      <c r="F6" s="107"/>
      <c r="G6" s="107"/>
      <c r="H6" s="68"/>
    </row>
    <row r="7" spans="1:8" s="69" customFormat="1" ht="40.799999999999997">
      <c r="A7" s="67"/>
      <c r="B7" s="106"/>
      <c r="C7" s="106"/>
      <c r="D7" s="106"/>
      <c r="E7" s="70" t="s">
        <v>62</v>
      </c>
      <c r="F7" s="70" t="s">
        <v>63</v>
      </c>
      <c r="G7" s="71" t="s">
        <v>64</v>
      </c>
      <c r="H7" s="68"/>
    </row>
    <row r="8" spans="1:8" ht="49.5" customHeight="1">
      <c r="A8" s="64"/>
      <c r="B8" s="72">
        <v>1</v>
      </c>
      <c r="C8" s="73" t="s">
        <v>65</v>
      </c>
      <c r="D8" s="74">
        <f>D9*10</f>
        <v>6000</v>
      </c>
      <c r="E8" s="75">
        <f>D8-D8*3%</f>
        <v>5820</v>
      </c>
      <c r="F8" s="75">
        <f>D8-D8*5%</f>
        <v>5700</v>
      </c>
      <c r="G8" s="76">
        <f>D8-D8*7%</f>
        <v>5580</v>
      </c>
      <c r="H8" s="77"/>
    </row>
    <row r="9" spans="1:8" ht="38.25" customHeight="1">
      <c r="A9" s="64"/>
      <c r="B9" s="72">
        <v>2</v>
      </c>
      <c r="C9" s="78" t="s">
        <v>66</v>
      </c>
      <c r="D9" s="79">
        <v>600</v>
      </c>
      <c r="E9" s="75">
        <f>D9-D9*3%</f>
        <v>582</v>
      </c>
      <c r="F9" s="75">
        <f>D9-D9*5%</f>
        <v>570</v>
      </c>
      <c r="G9" s="76">
        <f>D9-D9*7%</f>
        <v>558</v>
      </c>
      <c r="H9" s="80"/>
    </row>
    <row r="10" spans="1:8" ht="22.8">
      <c r="A10" s="64"/>
      <c r="B10" s="72">
        <v>3</v>
      </c>
      <c r="C10" s="78" t="s">
        <v>67</v>
      </c>
      <c r="D10" s="79">
        <v>1400</v>
      </c>
      <c r="E10" s="75">
        <f t="shared" ref="E10:E18" si="0">D10-D10*3%</f>
        <v>1358</v>
      </c>
      <c r="F10" s="75">
        <f t="shared" ref="F10:F17" si="1">D10-D10*5%</f>
        <v>1330</v>
      </c>
      <c r="G10" s="76">
        <f t="shared" ref="G10:G17" si="2">D10-D10*7%</f>
        <v>1302</v>
      </c>
    </row>
    <row r="11" spans="1:8" ht="22.8">
      <c r="A11" s="64"/>
      <c r="B11" s="72">
        <v>4</v>
      </c>
      <c r="C11" s="78" t="s">
        <v>68</v>
      </c>
      <c r="D11" s="79">
        <v>800</v>
      </c>
      <c r="E11" s="75">
        <f t="shared" si="0"/>
        <v>776</v>
      </c>
      <c r="F11" s="75">
        <f t="shared" si="1"/>
        <v>760</v>
      </c>
      <c r="G11" s="76">
        <f t="shared" si="2"/>
        <v>744</v>
      </c>
    </row>
    <row r="12" spans="1:8" ht="22.8">
      <c r="A12" s="64"/>
      <c r="B12" s="72">
        <v>5</v>
      </c>
      <c r="C12" s="78" t="s">
        <v>69</v>
      </c>
      <c r="D12" s="79">
        <v>2200</v>
      </c>
      <c r="E12" s="75">
        <f t="shared" si="0"/>
        <v>2134</v>
      </c>
      <c r="F12" s="75">
        <f t="shared" si="1"/>
        <v>2090</v>
      </c>
      <c r="G12" s="76">
        <f t="shared" si="2"/>
        <v>2046</v>
      </c>
    </row>
    <row r="13" spans="1:8" ht="22.8">
      <c r="A13" s="64"/>
      <c r="B13" s="72">
        <v>6</v>
      </c>
      <c r="C13" s="78" t="s">
        <v>70</v>
      </c>
      <c r="D13" s="79">
        <v>800</v>
      </c>
      <c r="E13" s="75">
        <f t="shared" si="0"/>
        <v>776</v>
      </c>
      <c r="F13" s="75">
        <f t="shared" si="1"/>
        <v>760</v>
      </c>
      <c r="G13" s="76">
        <f t="shared" si="2"/>
        <v>744</v>
      </c>
    </row>
    <row r="14" spans="1:8" ht="22.8">
      <c r="A14" s="64"/>
      <c r="B14" s="72">
        <v>7</v>
      </c>
      <c r="C14" s="78" t="s">
        <v>71</v>
      </c>
      <c r="D14" s="79">
        <v>1500</v>
      </c>
      <c r="E14" s="75">
        <f t="shared" si="0"/>
        <v>1455</v>
      </c>
      <c r="F14" s="75">
        <f t="shared" si="1"/>
        <v>1425</v>
      </c>
      <c r="G14" s="76">
        <f t="shared" si="2"/>
        <v>1395</v>
      </c>
    </row>
    <row r="15" spans="1:8" ht="22.8">
      <c r="A15" s="64"/>
      <c r="B15" s="72">
        <v>8</v>
      </c>
      <c r="C15" s="78" t="s">
        <v>72</v>
      </c>
      <c r="D15" s="79">
        <v>1000</v>
      </c>
      <c r="E15" s="75">
        <f t="shared" si="0"/>
        <v>970</v>
      </c>
      <c r="F15" s="75">
        <f t="shared" si="1"/>
        <v>950</v>
      </c>
      <c r="G15" s="76">
        <f t="shared" si="2"/>
        <v>930</v>
      </c>
    </row>
    <row r="16" spans="1:8" ht="42">
      <c r="A16" s="64"/>
      <c r="B16" s="72">
        <v>9</v>
      </c>
      <c r="C16" s="73" t="s">
        <v>73</v>
      </c>
      <c r="D16" s="79">
        <v>1800</v>
      </c>
      <c r="E16" s="75">
        <f t="shared" si="0"/>
        <v>1746</v>
      </c>
      <c r="F16" s="75">
        <f t="shared" si="1"/>
        <v>1710</v>
      </c>
      <c r="G16" s="76">
        <f t="shared" si="2"/>
        <v>1674</v>
      </c>
    </row>
    <row r="17" spans="1:7" ht="22.8">
      <c r="A17" s="64"/>
      <c r="B17" s="72">
        <v>10</v>
      </c>
      <c r="C17" s="78" t="s">
        <v>74</v>
      </c>
      <c r="D17" s="79">
        <f>(D12*4+D14*4)-(D12*4+D14*4)*10%</f>
        <v>13320</v>
      </c>
      <c r="E17" s="75">
        <f t="shared" si="0"/>
        <v>12920.4</v>
      </c>
      <c r="F17" s="75">
        <f t="shared" si="1"/>
        <v>12654</v>
      </c>
      <c r="G17" s="76">
        <f t="shared" si="2"/>
        <v>12387.6</v>
      </c>
    </row>
    <row r="18" spans="1:7" ht="22.8">
      <c r="A18" s="64"/>
      <c r="B18" s="108">
        <v>11</v>
      </c>
      <c r="C18" s="109" t="s">
        <v>75</v>
      </c>
      <c r="D18" s="110">
        <f>(D14*5+D12*5)-(D14*5+D12*5)*15%</f>
        <v>15725</v>
      </c>
      <c r="E18" s="111">
        <f t="shared" si="0"/>
        <v>15253.25</v>
      </c>
      <c r="F18" s="111">
        <f>D18-D18*5%</f>
        <v>14938.75</v>
      </c>
      <c r="G18" s="112">
        <f>D18-D18*7%</f>
        <v>14624.25</v>
      </c>
    </row>
    <row r="19" spans="1:7" ht="22.8">
      <c r="A19" s="64"/>
      <c r="B19" s="113">
        <v>12</v>
      </c>
      <c r="C19" s="114" t="s">
        <v>89</v>
      </c>
      <c r="D19" s="115">
        <v>2300</v>
      </c>
      <c r="E19" s="116">
        <v>2231</v>
      </c>
      <c r="F19" s="116">
        <v>2185</v>
      </c>
      <c r="G19" s="117">
        <v>2139</v>
      </c>
    </row>
    <row r="20" spans="1:7" ht="22.8">
      <c r="A20" s="64"/>
      <c r="B20" s="113">
        <v>13</v>
      </c>
      <c r="C20" s="114" t="s">
        <v>90</v>
      </c>
      <c r="D20" s="115">
        <v>2800</v>
      </c>
      <c r="E20" s="116">
        <v>2716</v>
      </c>
      <c r="F20" s="116">
        <v>2660</v>
      </c>
      <c r="G20" s="117">
        <v>2604</v>
      </c>
    </row>
    <row r="21" spans="1:7" ht="22.8">
      <c r="A21" s="64"/>
      <c r="B21" s="113">
        <v>14</v>
      </c>
      <c r="C21" s="114" t="s">
        <v>91</v>
      </c>
      <c r="D21" s="115">
        <v>2400</v>
      </c>
      <c r="E21" s="116">
        <v>2328</v>
      </c>
      <c r="F21" s="116">
        <v>2280</v>
      </c>
      <c r="G21" s="117">
        <v>2232</v>
      </c>
    </row>
    <row r="22" spans="1:7" ht="22.8">
      <c r="A22" s="64"/>
      <c r="B22" s="113">
        <v>15</v>
      </c>
      <c r="C22" s="114" t="s">
        <v>92</v>
      </c>
      <c r="D22" s="115">
        <v>2200</v>
      </c>
      <c r="E22" s="116">
        <v>2134</v>
      </c>
      <c r="F22" s="116">
        <v>2090</v>
      </c>
      <c r="G22" s="117">
        <v>2046</v>
      </c>
    </row>
    <row r="23" spans="1:7" ht="22.8">
      <c r="A23" s="64"/>
      <c r="B23" s="81"/>
      <c r="C23" s="82"/>
      <c r="D23" s="83"/>
      <c r="E23" s="84"/>
      <c r="F23" s="84"/>
      <c r="G23" s="85"/>
    </row>
    <row r="24" spans="1:7" ht="22.8">
      <c r="A24" s="64"/>
      <c r="B24" s="81"/>
      <c r="C24" s="82"/>
      <c r="D24" s="83"/>
      <c r="E24" s="84"/>
      <c r="F24" s="84"/>
      <c r="G24" s="85"/>
    </row>
    <row r="25" spans="1:7" ht="22.8">
      <c r="A25" s="64"/>
      <c r="B25" s="86" t="s">
        <v>76</v>
      </c>
      <c r="C25" s="87" t="s">
        <v>77</v>
      </c>
      <c r="D25" s="88"/>
      <c r="E25" s="87"/>
      <c r="F25" s="87"/>
      <c r="G25" s="87"/>
    </row>
    <row r="26" spans="1:7" ht="22.8">
      <c r="A26" s="64"/>
      <c r="B26" s="88" t="s">
        <v>78</v>
      </c>
      <c r="C26" s="87" t="s">
        <v>71</v>
      </c>
      <c r="D26" s="88"/>
      <c r="E26" s="87"/>
      <c r="F26" s="87"/>
      <c r="G26" s="87"/>
    </row>
    <row r="27" spans="1:7" ht="22.8">
      <c r="A27" s="64"/>
      <c r="B27" s="88" t="s">
        <v>79</v>
      </c>
      <c r="C27" s="87" t="s">
        <v>71</v>
      </c>
      <c r="D27" s="88"/>
      <c r="E27" s="87"/>
      <c r="F27" s="87"/>
      <c r="G27" s="87"/>
    </row>
    <row r="28" spans="1:7" ht="22.8">
      <c r="A28" s="64"/>
      <c r="B28" s="88" t="s">
        <v>80</v>
      </c>
      <c r="C28" s="87" t="s">
        <v>81</v>
      </c>
      <c r="D28" s="88"/>
      <c r="E28" s="87"/>
      <c r="F28" s="87"/>
      <c r="G28" s="87"/>
    </row>
    <row r="29" spans="1:7" ht="22.8">
      <c r="A29" s="64"/>
      <c r="B29" s="88" t="s">
        <v>82</v>
      </c>
      <c r="C29" s="87" t="s">
        <v>81</v>
      </c>
      <c r="D29" s="88"/>
      <c r="E29" s="87"/>
      <c r="F29" s="87"/>
      <c r="G29" s="87"/>
    </row>
    <row r="30" spans="1:7" ht="22.8">
      <c r="A30" s="64"/>
      <c r="B30" s="88" t="s">
        <v>83</v>
      </c>
      <c r="C30" s="87" t="s">
        <v>81</v>
      </c>
      <c r="D30" s="88"/>
      <c r="E30" s="87"/>
      <c r="F30" s="87"/>
      <c r="G30" s="87"/>
    </row>
    <row r="31" spans="1:7" ht="22.8">
      <c r="A31" s="64"/>
      <c r="B31" s="88" t="s">
        <v>84</v>
      </c>
      <c r="C31" s="87" t="s">
        <v>71</v>
      </c>
      <c r="D31" s="88"/>
      <c r="E31" s="87"/>
      <c r="F31" s="87"/>
      <c r="G31" s="87"/>
    </row>
    <row r="32" spans="1:7" ht="22.8">
      <c r="A32" s="64"/>
      <c r="B32" s="88" t="s">
        <v>85</v>
      </c>
      <c r="C32" s="87" t="s">
        <v>71</v>
      </c>
      <c r="D32" s="88"/>
      <c r="E32" s="87"/>
      <c r="F32" s="87"/>
      <c r="G32" s="87"/>
    </row>
    <row r="33" spans="1:7" ht="22.8">
      <c r="A33" s="64"/>
      <c r="B33" s="88" t="s">
        <v>86</v>
      </c>
      <c r="C33" s="87" t="s">
        <v>81</v>
      </c>
      <c r="D33" s="88"/>
      <c r="E33" s="87"/>
      <c r="F33" s="87"/>
      <c r="G33" s="87"/>
    </row>
    <row r="34" spans="1:7" ht="22.8">
      <c r="A34" s="64"/>
      <c r="B34" s="88" t="s">
        <v>87</v>
      </c>
      <c r="C34" s="87" t="s">
        <v>81</v>
      </c>
      <c r="D34" s="88"/>
      <c r="E34" s="87"/>
      <c r="F34" s="87"/>
      <c r="G34" s="87"/>
    </row>
    <row r="35" spans="1:7" ht="22.8">
      <c r="A35" s="64"/>
      <c r="B35" s="88" t="s">
        <v>88</v>
      </c>
      <c r="C35" s="87" t="s">
        <v>71</v>
      </c>
      <c r="D35" s="88"/>
      <c r="E35" s="87"/>
      <c r="F35" s="87"/>
      <c r="G35" s="87"/>
    </row>
    <row r="36" spans="1:7" ht="22.8">
      <c r="A36" s="64"/>
      <c r="B36" s="88"/>
      <c r="C36" s="87"/>
      <c r="D36" s="88"/>
      <c r="E36" s="87"/>
      <c r="F36" s="87"/>
      <c r="G36" s="87"/>
    </row>
    <row r="37" spans="1:7" ht="22.8">
      <c r="A37" s="64"/>
      <c r="B37" s="88"/>
      <c r="C37" s="87"/>
      <c r="D37" s="88"/>
      <c r="E37" s="87"/>
      <c r="F37" s="87"/>
      <c r="G37" s="87"/>
    </row>
    <row r="38" spans="1:7" ht="21">
      <c r="B38" s="88"/>
      <c r="C38" s="87"/>
      <c r="D38" s="88"/>
      <c r="E38" s="87"/>
      <c r="F38" s="87"/>
      <c r="G38" s="87"/>
    </row>
    <row r="39" spans="1:7" ht="21">
      <c r="B39" s="88"/>
      <c r="C39" s="87"/>
      <c r="D39" s="88"/>
      <c r="E39" s="87"/>
      <c r="F39" s="87"/>
      <c r="G39" s="87"/>
    </row>
    <row r="40" spans="1:7" ht="21">
      <c r="B40" s="88"/>
      <c r="C40" s="87"/>
      <c r="D40" s="88"/>
      <c r="E40" s="87"/>
      <c r="F40" s="87"/>
      <c r="G40" s="87"/>
    </row>
    <row r="41" spans="1:7" ht="21">
      <c r="B41" s="88"/>
      <c r="C41" s="87"/>
      <c r="D41" s="88"/>
      <c r="E41" s="87"/>
      <c r="F41" s="87"/>
      <c r="G41" s="87"/>
    </row>
  </sheetData>
  <sheetProtection selectLockedCells="1" selectUnlockedCells="1"/>
  <mergeCells count="8">
    <mergeCell ref="C2:F2"/>
    <mergeCell ref="C3:F3"/>
    <mergeCell ref="C4:F4"/>
    <mergeCell ref="C5:F5"/>
    <mergeCell ref="B6:B7"/>
    <mergeCell ref="C6:C7"/>
    <mergeCell ref="D6:D7"/>
    <mergeCell ref="E6:G6"/>
  </mergeCells>
  <printOptions horizontalCentered="1"/>
  <pageMargins left="3.937007874015748E-2" right="7.874015748031496E-2" top="0.98425196850393704" bottom="0.98425196850393704" header="0.51181102362204722" footer="0.51181102362204722"/>
  <pageSetup paperSize="9" scale="7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Косметология</vt:lpstr>
      <vt:lpstr>Массаж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Леонид</cp:lastModifiedBy>
  <dcterms:created xsi:type="dcterms:W3CDTF">2014-03-13T00:47:35Z</dcterms:created>
  <dcterms:modified xsi:type="dcterms:W3CDTF">2014-06-20T08:26:54Z</dcterms:modified>
</cp:coreProperties>
</file>